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8FB3EF8B-E0D4-4F32-8AB2-81B683131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F12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<sst xmlns="http://schemas.openxmlformats.org/spreadsheetml/2006/main" count="27" uniqueCount="27">
  <si>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</si>
  <si>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</si>
  <si>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</si>
  <si>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</si>
  <si>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</si>
  <si>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</si>
  <si>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</si>
  <si>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</si>
  <si>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</si>
  <si>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</si>
  <si>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</si>
  <si>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</si>
  <si>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</si>
  <si>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</si>
  <si>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</si>
  <si>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</si>
  <si>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</si>
  <si>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</si>
  <si>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</si>
  <si>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</si>
  <si>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</si>
  <si>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</si>
  <si>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</si>
  <si>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</si>
  <si>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</si>
  <si>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</si>
  <si>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 FELIPE,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</si>
</sst>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2152649</xdr:colOff>
      <xdr:row>25</xdr:row>
      <xdr:rowOff>104775</xdr:rowOff>
    </xdr:from>
    <xdr:to>
      <xdr:col>5</xdr:col>
      <xdr:colOff>38099</xdr:colOff>
      <xdr:row>32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49E59C-AFAE-4A7C-AAEA-C151CC62F15A}"/>
            </a:ext>
          </a:extLst>
        </xdr:cNvPr>
        <xdr:cNvSpPr txBox="1"/>
      </xdr:nvSpPr>
      <xdr:spPr>
        <a:xfrm>
          <a:off x="2152649" y="4124325"/>
          <a:ext cx="641032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K22" sqref="K22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15708935.579999998</v>
      </c>
      <c r="C3" s="8">
        <f t="shared" ref="C3:F3" si="0">C4+C12</f>
        <v>28218594.09</v>
      </c>
      <c r="D3" s="8">
        <f t="shared" si="0"/>
        <v>26017591.59</v>
      </c>
      <c r="E3" s="8">
        <f t="shared" si="0"/>
        <v>17909938.079999998</v>
      </c>
      <c r="F3" s="8">
        <f t="shared" si="0"/>
        <v>2201002.4999999991</v>
      </c>
    </row>
    <row r="4" spans="1:6" x14ac:dyDescent="0.2">
      <c r="A4" s="5" t="s">
        <v>4</v>
      </c>
      <c r="B4" s="8">
        <f>SUM(B5:B11)</f>
        <v>6851442.0800000001</v>
      </c>
      <c r="C4" s="8">
        <f>SUM(C5:C11)</f>
        <v>28203594.09</v>
      </c>
      <c r="D4" s="8">
        <f>SUM(D5:D11)</f>
        <v>25694212.530000001</v>
      </c>
      <c r="E4" s="8">
        <f>SUM(E5:E11)</f>
        <v>9360823.6399999987</v>
      </c>
      <c r="F4" s="8">
        <f>SUM(F5:F11)</f>
        <v>2509381.5599999991</v>
      </c>
    </row>
    <row r="5" spans="1:6" x14ac:dyDescent="0.2">
      <c r="A5" s="6" t="s">
        <v>5</v>
      </c>
      <c r="B5" s="9">
        <v>4532596.45</v>
      </c>
      <c r="C5" s="9">
        <v>16515415.59</v>
      </c>
      <c r="D5" s="9">
        <v>14047929.029999999</v>
      </c>
      <c r="E5" s="9">
        <f>B5+C5-D5</f>
        <v>7000083.0099999998</v>
      </c>
      <c r="F5" s="9">
        <f t="shared" ref="F5:F11" si="1">E5-B5</f>
        <v>2467486.5599999996</v>
      </c>
    </row>
    <row r="6" spans="1:6" x14ac:dyDescent="0.2">
      <c r="A6" s="6" t="s">
        <v>6</v>
      </c>
      <c r="B6" s="9">
        <v>1653821.4399999999</v>
      </c>
      <c r="C6" s="9">
        <v>10683615.5</v>
      </c>
      <c r="D6" s="9">
        <v>10701499.5</v>
      </c>
      <c r="E6" s="9">
        <f t="shared" ref="E6:E11" si="2">B6+C6-D6</f>
        <v>1635937.4399999995</v>
      </c>
      <c r="F6" s="9">
        <f t="shared" si="1"/>
        <v>-17884.000000000466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665024.18999999994</v>
      </c>
      <c r="C9" s="9">
        <v>1004563</v>
      </c>
      <c r="D9" s="9">
        <v>944784</v>
      </c>
      <c r="E9" s="9">
        <f t="shared" si="2"/>
        <v>724803.19</v>
      </c>
      <c r="F9" s="9">
        <f t="shared" si="1"/>
        <v>59779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8857493.4999999981</v>
      </c>
      <c r="C12" s="8">
        <f>SUM(C13:C21)</f>
        <v>15000</v>
      </c>
      <c r="D12" s="8">
        <f>SUM(D13:D21)</f>
        <v>323379.06</v>
      </c>
      <c r="E12" s="8">
        <f>SUM(E13:E21)</f>
        <v>8549114.4399999976</v>
      </c>
      <c r="F12" s="8">
        <f>SUM(F13:F21)</f>
        <v>-308379.06000000006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6741995.5300000003</v>
      </c>
      <c r="C15" s="10">
        <v>0</v>
      </c>
      <c r="D15" s="10">
        <v>0</v>
      </c>
      <c r="E15" s="10">
        <f t="shared" si="4"/>
        <v>6741995.5300000003</v>
      </c>
      <c r="F15" s="10">
        <f t="shared" si="3"/>
        <v>0</v>
      </c>
    </row>
    <row r="16" spans="1:6" x14ac:dyDescent="0.2">
      <c r="A16" s="6" t="s">
        <v>14</v>
      </c>
      <c r="B16" s="9">
        <v>5278086.5999999996</v>
      </c>
      <c r="C16" s="9">
        <v>15000</v>
      </c>
      <c r="D16" s="9">
        <v>7500</v>
      </c>
      <c r="E16" s="9">
        <f t="shared" si="4"/>
        <v>5285586.5999999996</v>
      </c>
      <c r="F16" s="9">
        <f t="shared" si="3"/>
        <v>7500</v>
      </c>
    </row>
    <row r="17" spans="1:6" x14ac:dyDescent="0.2">
      <c r="A17" s="6" t="s">
        <v>15</v>
      </c>
      <c r="B17" s="9">
        <v>89749.2</v>
      </c>
      <c r="C17" s="9">
        <v>0</v>
      </c>
      <c r="D17" s="9">
        <v>0</v>
      </c>
      <c r="E17" s="9">
        <f t="shared" si="4"/>
        <v>89749.2</v>
      </c>
      <c r="F17" s="9">
        <f t="shared" si="3"/>
        <v>0</v>
      </c>
    </row>
    <row r="18" spans="1:6" x14ac:dyDescent="0.2">
      <c r="A18" s="6" t="s">
        <v>16</v>
      </c>
      <c r="B18" s="9">
        <v>-3252337.83</v>
      </c>
      <c r="C18" s="9">
        <v>0</v>
      </c>
      <c r="D18" s="9">
        <v>315879.06</v>
      </c>
      <c r="E18" s="9">
        <f t="shared" si="4"/>
        <v>-3568216.89</v>
      </c>
      <c r="F18" s="9">
        <f t="shared" si="3"/>
        <v>-315879.06000000006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2026-07-27T16:53:49Z</cp:lastPrinted>
  <dcterms:created xsi:type="dcterms:W3CDTF">2014-02-09T04:04:15Z</dcterms:created>
  <dcterms:modified xsi:type="dcterms:W3CDTF">2026-07-27T16:54:14Z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